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erby4-my.sharepoint.com/personal/daniel_marson_derby_gov_uk/Documents/"/>
    </mc:Choice>
  </mc:AlternateContent>
  <xr:revisionPtr revIDLastSave="0" documentId="8_{D96E9CE1-0672-4F94-ABAE-55C8E909DFC2}" xr6:coauthVersionLast="45" xr6:coauthVersionMax="45" xr10:uidLastSave="{00000000-0000-0000-0000-000000000000}"/>
  <bookViews>
    <workbookView xWindow="-110" yWindow="-110" windowWidth="19420" windowHeight="10420" xr2:uid="{732B71EA-CB4F-4BE5-B9AF-EA7DE5BB252A}"/>
  </bookViews>
  <sheets>
    <sheet name="Home" sheetId="3" r:id="rId1"/>
    <sheet name="Understanding your statement" sheetId="2" r:id="rId2"/>
    <sheet name="Example payment dates" sheetId="1" r:id="rId3"/>
  </sheets>
  <definedNames>
    <definedName name="_xlnm._FilterDatabase" localSheetId="1" hidden="1">'Understanding your statement'!$A$2:$Z$7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1" l="1"/>
  <c r="M22" i="1"/>
  <c r="K22" i="1"/>
  <c r="AA22" i="1"/>
  <c r="H16" i="1"/>
  <c r="E16" i="1"/>
  <c r="F16" i="1"/>
  <c r="G16" i="1"/>
  <c r="D16" i="1"/>
  <c r="AA16" i="1"/>
  <c r="S10" i="1"/>
  <c r="R10" i="1"/>
  <c r="Q10" i="1"/>
  <c r="P10" i="1"/>
  <c r="O10" i="1"/>
  <c r="H10" i="1"/>
  <c r="I10" i="1"/>
  <c r="J10" i="1"/>
  <c r="K10" i="1"/>
  <c r="L10" i="1"/>
  <c r="M10" i="1"/>
  <c r="G10" i="1"/>
  <c r="N10" i="1" l="1"/>
  <c r="AA10" i="1"/>
  <c r="AB10" i="1" s="1"/>
  <c r="N22" i="1"/>
  <c r="AB22" i="1" s="1"/>
  <c r="N16" i="1"/>
  <c r="AB16" i="1" s="1"/>
</calcChain>
</file>

<file path=xl/sharedStrings.xml><?xml version="1.0" encoding="utf-8"?>
<sst xmlns="http://schemas.openxmlformats.org/spreadsheetml/2006/main" count="242" uniqueCount="138">
  <si>
    <t>Amount to be paid to School</t>
  </si>
  <si>
    <t>No of months to be paid</t>
  </si>
  <si>
    <t>April</t>
  </si>
  <si>
    <t>May</t>
  </si>
  <si>
    <t>June</t>
  </si>
  <si>
    <t>July</t>
  </si>
  <si>
    <t>March</t>
  </si>
  <si>
    <t>TOTAL
Financial Year</t>
  </si>
  <si>
    <t>September Start Date</t>
  </si>
  <si>
    <t>Sept</t>
  </si>
  <si>
    <t>Oct</t>
  </si>
  <si>
    <t>Aug</t>
  </si>
  <si>
    <t>Nov</t>
  </si>
  <si>
    <t>Dec</t>
  </si>
  <si>
    <t>Jan</t>
  </si>
  <si>
    <t>Feb</t>
  </si>
  <si>
    <t>TOTAL E3 paid over 2 years</t>
  </si>
  <si>
    <t>No further funding as payment to help with transition</t>
  </si>
  <si>
    <t>June Start Date - To transition between phases</t>
  </si>
  <si>
    <t>January Start Date</t>
  </si>
  <si>
    <t>Example of E3 payment calculations</t>
  </si>
  <si>
    <t>Example 1</t>
  </si>
  <si>
    <t>Example 2</t>
  </si>
  <si>
    <t>Example 3</t>
  </si>
  <si>
    <t>Funding ends.  If a child requires further funding, Schools must complete a Provision Map</t>
  </si>
  <si>
    <t>E3 payments are time limited funding.  Payments will stop at a specific date, you should check your quarterly statements to see when</t>
  </si>
  <si>
    <t>E3 payments can start at any point in the academic year</t>
  </si>
  <si>
    <t xml:space="preserve">Child ID System Ref </t>
  </si>
  <si>
    <t>Initials</t>
  </si>
  <si>
    <t>Funding LA Description</t>
  </si>
  <si>
    <t>NC Year Description</t>
  </si>
  <si>
    <t>School Details Name</t>
  </si>
  <si>
    <t xml:space="preserve">Code LA Df E </t>
  </si>
  <si>
    <t>Phase</t>
  </si>
  <si>
    <t>Maintained/ Academy</t>
  </si>
  <si>
    <t>Provision Description</t>
  </si>
  <si>
    <t>Months to be paid</t>
  </si>
  <si>
    <t>Provision Start</t>
  </si>
  <si>
    <t>Provision End</t>
  </si>
  <si>
    <t>Total Hourly Cost</t>
  </si>
  <si>
    <t>Total Weekly Hours</t>
  </si>
  <si>
    <t>Days for E3 funded</t>
  </si>
  <si>
    <t>Days for TA funded</t>
  </si>
  <si>
    <t>Days to be paid in 20/21</t>
  </si>
  <si>
    <t>E3 TA top up hours budget 2020/21 - To be paid to schools</t>
  </si>
  <si>
    <t>Payment Q1 - April to June</t>
  </si>
  <si>
    <t>Payment Q2 July to September</t>
  </si>
  <si>
    <t>Payment Q3 October to January</t>
  </si>
  <si>
    <t>Payment Q4 February and March</t>
  </si>
  <si>
    <t>Accrual or Journal</t>
  </si>
  <si>
    <t>TOTAL to be paid to school in April 2020 - March 2021</t>
  </si>
  <si>
    <t>Derby</t>
  </si>
  <si>
    <t>NC Year 11</t>
  </si>
  <si>
    <t>The SENCO Academy</t>
  </si>
  <si>
    <t>8316905</t>
  </si>
  <si>
    <t>Secondary</t>
  </si>
  <si>
    <t>Academy</t>
  </si>
  <si>
    <t>Element 3 Funding</t>
  </si>
  <si>
    <t>AJ</t>
  </si>
  <si>
    <t>NC Year 10</t>
  </si>
  <si>
    <t>AS</t>
  </si>
  <si>
    <t>JC</t>
  </si>
  <si>
    <t>NC Year 8</t>
  </si>
  <si>
    <t>NC Year 7</t>
  </si>
  <si>
    <t>BS</t>
  </si>
  <si>
    <t>JE</t>
  </si>
  <si>
    <t>Things to look out for</t>
  </si>
  <si>
    <t>Every quarter you will be sent a spreadsheet that looks like this, that will summarise the E3 payments that are open.
It's important that you check this closely to make sure it matches what you were expecting. If anyone is missing off the list then get in touch with your EHCP Officer to check that they have processed your request</t>
  </si>
  <si>
    <t>First Name</t>
  </si>
  <si>
    <t>Second name</t>
  </si>
  <si>
    <t>You will notice that the amount in column T is less than the total amount in column O. This is because this award spans two financial years so £5776.2 would have been paid in the last financial year (2019/2020) to cover the period 16/10/2019 to 31/03/2020. If Aj still needed funding you would need to reapply from October 2020</t>
  </si>
  <si>
    <t>You will notice that the amount in column T is less than the total amount in column O. This is because this award spans two financial years so the remaining £4,364.76 will be paid in the next financial year (2021/2022) to cover the period 01/04/21 to 31/08/2021.</t>
  </si>
  <si>
    <t>COLUMN</t>
  </si>
  <si>
    <t>A</t>
  </si>
  <si>
    <t>B</t>
  </si>
  <si>
    <t>D</t>
  </si>
  <si>
    <t>E</t>
  </si>
  <si>
    <t>F</t>
  </si>
  <si>
    <t>G</t>
  </si>
  <si>
    <t>H</t>
  </si>
  <si>
    <t>I</t>
  </si>
  <si>
    <t>J</t>
  </si>
  <si>
    <t>K</t>
  </si>
  <si>
    <t>L</t>
  </si>
  <si>
    <t>M</t>
  </si>
  <si>
    <t>N</t>
  </si>
  <si>
    <t>O</t>
  </si>
  <si>
    <t>P</t>
  </si>
  <si>
    <t>Q</t>
  </si>
  <si>
    <t>R</t>
  </si>
  <si>
    <t>S</t>
  </si>
  <si>
    <t>T</t>
  </si>
  <si>
    <t>U</t>
  </si>
  <si>
    <t>V</t>
  </si>
  <si>
    <t>W</t>
  </si>
  <si>
    <t>X</t>
  </si>
  <si>
    <t>Y</t>
  </si>
  <si>
    <t>Z</t>
  </si>
  <si>
    <t xml:space="preserve">C </t>
  </si>
  <si>
    <t>WHAT THIS COLUMN SHOWS</t>
  </si>
  <si>
    <t>THINGS TO LOOK OUT FOR</t>
  </si>
  <si>
    <t>Child ID system ref, refers to the unique child ID number on the local authority system</t>
  </si>
  <si>
    <t>Child's first name</t>
  </si>
  <si>
    <t>Child's surname</t>
  </si>
  <si>
    <t>E3 funding will only be paid by Derby City Council for Derby City children. If you get element 3 funding for a child living out of the City, you should let us know so that we can investigate why</t>
  </si>
  <si>
    <t>Year group</t>
  </si>
  <si>
    <t>The funding local authority</t>
  </si>
  <si>
    <t>Check that this matches for any children who have been kept down a year</t>
  </si>
  <si>
    <t>School details</t>
  </si>
  <si>
    <t>Code LA DfE number</t>
  </si>
  <si>
    <t>Phase - secondary or primary</t>
  </si>
  <si>
    <t>Maintained or academy status</t>
  </si>
  <si>
    <t>Type of funding</t>
  </si>
  <si>
    <t>IGNORE THIS DATA</t>
  </si>
  <si>
    <t>Provision start - this is the date that the funding will run from</t>
  </si>
  <si>
    <t>Provision end - this is the date that the funding will run too</t>
  </si>
  <si>
    <t>If you still need funding after this date then you will need to reapply</t>
  </si>
  <si>
    <t>Usually this will be the start of the plan, the annual review date or in some cases the start of the academic . Don't worry too much about these dates, it only affects when you get the payment, not the amount</t>
  </si>
  <si>
    <t>Total hourly cost - this is the total amount that you have been awarded (it's not hourly!)</t>
  </si>
  <si>
    <t>This is the column that really matters. It tells you how much we have agreed to pay in total for the child</t>
  </si>
  <si>
    <t>Total weekly hours - you can ignore this column, it will always show as 1 for Element 3 funding</t>
  </si>
  <si>
    <t>Days for E3 funded - shows the number of days between the start date and end date</t>
  </si>
  <si>
    <t>Usually this will be 365. it doesn't really matter how many days we have paid for if we have paid the right amount. It will only affect the amount of each quarterly payment rather than the total amount that we will pay</t>
  </si>
  <si>
    <t>Days for TA funded - this will be blank for Element 3 funding</t>
  </si>
  <si>
    <t>Days to be paid in 20/21 - this is the number of days between the start date in column M and end date in column N that fall within this financial year.</t>
  </si>
  <si>
    <t>Accrual or Journal - this will show any adjustments made to payments that we have made previously</t>
  </si>
  <si>
    <t>E3 TA top up hours budget 2020/21 - To be paid to schools - this is the amount that you will be paid in this financial year</t>
  </si>
  <si>
    <t>This will usually be the same as column T</t>
  </si>
  <si>
    <t>E3 workbook</t>
  </si>
  <si>
    <t>This workbook has been created to help you to understand your quarterly statement</t>
  </si>
  <si>
    <t>Go to example quarterly statement</t>
  </si>
  <si>
    <t>Go to example payment dates</t>
  </si>
  <si>
    <t>Below you can find a key to the columns on your quarterly statement. Please note that the column letters may differ on your actual statement, but you will always have the column titles as listed below</t>
  </si>
  <si>
    <t>Some children may still receive funding via our old system of TA TOP UP Hours. If this is the case we will contact you in the future to make sure that this is changed and ask you to submit a new provision map, unless they are in the final year of the education phase in which case we will et the funding run until the end of the year.</t>
  </si>
  <si>
    <t>If this number is less than the number in column Q it will mean that you won't receive the full amount of funding stated in column O in this financial year. This could be because some of the payment has already been paid in the last financial year or some will be paid in the next financial year</t>
  </si>
  <si>
    <t>If this number is less than the number in column O it will mean that you won't receive the full amount of funding stated in column O in this financial year. This could be because some of the payment has already been paid in the last financial year or some will be paid in the next financial year. Don't worry though - you will always get the funding stated in column O eventually!</t>
  </si>
  <si>
    <t>These columns show the quarterly breakdown of the amount in column T. The amount paid in each quarter will be affected by the start and end date of the award</t>
  </si>
  <si>
    <t>If a child is still in need of further funding, schools need to reapply for E3 funding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</si>
</sst>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quot;£&quot;* #,##0_-;\-&quot;£&quot;* #,##0_-;_-&quot;£&quot;* &quot;-&quot;??_-;_-@_-"/>
  </numFmts>
  <fonts count="13" x14ac:knownFonts="1">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sz val="11"/>
      <color rgb="FFFFFFFF"/>
      <name val="Calibri"/>
      <family val="2"/>
      <scheme val="minor"/>
    </font>
    <font>
      <sz val="16"/>
      <name val="Calibri"/>
      <family val="2"/>
      <scheme val="minor"/>
    </font>
    <font>
      <sz val="11"/>
      <color rgb="FF4D4D4D"/>
      <name val="Calibri"/>
      <family val="2"/>
      <scheme val="minor"/>
    </font>
    <font>
      <b/>
      <sz val="36"/>
      <color theme="0"/>
      <name val="Calibri"/>
      <family val="2"/>
      <scheme val="minor"/>
    </font>
    <font>
      <u/>
      <sz val="11"/>
      <color theme="10"/>
      <name val="Calibri"/>
      <family val="2"/>
      <scheme val="minor"/>
    </font>
    <font>
      <sz val="12"/>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4C68A2"/>
        <bgColor rgb="FF4C68A2"/>
      </patternFill>
    </fill>
    <fill>
      <patternFill patternType="solid">
        <fgColor theme="8" tint="0.79998168889431442"/>
        <bgColor rgb="FF4C68A2"/>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rgb="FF218CCD"/>
        <bgColor indexed="64"/>
      </patternFill>
    </fill>
    <fill>
      <patternFill patternType="solid">
        <fgColor rgb="FFF2D1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292CC"/>
      </left>
      <right style="thin">
        <color rgb="FF7292CC"/>
      </right>
      <top style="thin">
        <color rgb="FF7292CC"/>
      </top>
      <bottom/>
      <diagonal/>
    </border>
    <border>
      <left style="thin">
        <color rgb="FF7292CC"/>
      </left>
      <right/>
      <top style="thin">
        <color rgb="FF7292CC"/>
      </top>
      <bottom/>
      <diagonal/>
    </border>
    <border>
      <left/>
      <right style="thin">
        <color rgb="FF7292CC"/>
      </right>
      <top style="thin">
        <color rgb="FF7292CC"/>
      </top>
      <bottom/>
      <diagonal/>
    </border>
    <border>
      <left/>
      <right/>
      <top/>
      <bottom style="thin">
        <color rgb="FF7292CC"/>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left>
      <right style="thin">
        <color theme="0" tint="-0.14999847407452621"/>
      </right>
      <top style="medium">
        <color theme="0"/>
      </top>
      <bottom style="medium">
        <color theme="0"/>
      </bottom>
      <diagonal/>
    </border>
    <border>
      <left style="thin">
        <color theme="0" tint="-0.14999847407452621"/>
      </left>
      <right style="thin">
        <color theme="0" tint="-0.14999847407452621"/>
      </right>
      <top style="medium">
        <color theme="0"/>
      </top>
      <bottom style="medium">
        <color theme="0"/>
      </bottom>
      <diagonal/>
    </border>
    <border>
      <left style="thin">
        <color theme="0" tint="-0.14999847407452621"/>
      </left>
      <right style="medium">
        <color theme="0"/>
      </right>
      <top style="medium">
        <color theme="0"/>
      </top>
      <bottom style="medium">
        <color theme="0"/>
      </bottom>
      <diagonal/>
    </border>
  </borders>
  <cellStyleXfs count="4">
    <xf numFmtId="0" fontId="0" fillId="0" borderId="0"/>
    <xf numFmtId="44" fontId="1" fillId="0" borderId="0" applyFont="0" applyFill="0" applyBorder="0" applyAlignment="0" applyProtection="0"/>
    <xf numFmtId="43" fontId="5" fillId="0" borderId="0" applyFont="0" applyFill="0" applyBorder="0" applyAlignment="0" applyProtection="0"/>
    <xf numFmtId="0" fontId="11" fillId="0" borderId="0" applyNumberFormat="0" applyFill="0" applyBorder="0" applyAlignment="0" applyProtection="0"/>
  </cellStyleXfs>
  <cellXfs count="59">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Font="1"/>
    <xf numFmtId="0" fontId="6" fillId="0" borderId="1" xfId="0" applyFont="1" applyBorder="1" applyAlignment="1">
      <alignment vertical="center"/>
    </xf>
    <xf numFmtId="0" fontId="6" fillId="7" borderId="1" xfId="0" applyFont="1" applyFill="1" applyBorder="1" applyAlignment="1">
      <alignment vertical="center"/>
    </xf>
    <xf numFmtId="14" fontId="6" fillId="7" borderId="1" xfId="0" applyNumberFormat="1" applyFont="1" applyFill="1" applyBorder="1" applyAlignment="1">
      <alignment vertical="center"/>
    </xf>
    <xf numFmtId="43" fontId="6" fillId="7" borderId="1" xfId="2" applyFont="1" applyFill="1" applyBorder="1" applyAlignment="1">
      <alignment vertical="center"/>
    </xf>
    <xf numFmtId="43" fontId="6" fillId="0" borderId="1" xfId="0" applyNumberFormat="1" applyFont="1" applyBorder="1" applyAlignment="1">
      <alignment vertical="center"/>
    </xf>
    <xf numFmtId="0" fontId="7" fillId="4" borderId="2" xfId="0" applyFont="1" applyFill="1" applyBorder="1" applyAlignment="1">
      <alignment horizontal="left" wrapText="1" readingOrder="1"/>
    </xf>
    <xf numFmtId="0" fontId="7" fillId="4" borderId="3" xfId="0" applyFont="1" applyFill="1" applyBorder="1" applyAlignment="1">
      <alignment horizontal="left" wrapText="1" readingOrder="1"/>
    </xf>
    <xf numFmtId="43" fontId="7" fillId="4" borderId="4" xfId="2" applyFont="1" applyFill="1" applyBorder="1" applyAlignment="1">
      <alignment horizontal="left" wrapText="1" readingOrder="1"/>
    </xf>
    <xf numFmtId="0" fontId="7" fillId="4" borderId="2" xfId="0" applyFont="1" applyFill="1" applyBorder="1" applyAlignment="1">
      <alignment vertical="top" wrapText="1" readingOrder="1"/>
    </xf>
    <xf numFmtId="0" fontId="9" fillId="8" borderId="1" xfId="0" applyFont="1" applyFill="1" applyBorder="1" applyAlignment="1">
      <alignment vertical="center" readingOrder="1"/>
    </xf>
    <xf numFmtId="1" fontId="9" fillId="8" borderId="1" xfId="0" applyNumberFormat="1" applyFont="1" applyFill="1" applyBorder="1" applyAlignment="1">
      <alignment vertical="center" readingOrder="1"/>
    </xf>
    <xf numFmtId="0" fontId="6" fillId="0" borderId="1" xfId="0" applyFont="1" applyBorder="1" applyAlignment="1">
      <alignment vertical="center" wrapText="1"/>
    </xf>
    <xf numFmtId="0" fontId="6" fillId="7" borderId="1" xfId="0" applyFont="1" applyFill="1" applyBorder="1" applyAlignment="1">
      <alignment vertical="center" wrapText="1"/>
    </xf>
    <xf numFmtId="14" fontId="6" fillId="7" borderId="1" xfId="0" applyNumberFormat="1" applyFont="1" applyFill="1" applyBorder="1" applyAlignment="1">
      <alignment vertical="center" wrapText="1"/>
    </xf>
    <xf numFmtId="43" fontId="6" fillId="7" borderId="1" xfId="2" applyFont="1" applyFill="1" applyBorder="1" applyAlignment="1">
      <alignment vertical="center" wrapText="1"/>
    </xf>
    <xf numFmtId="0" fontId="9" fillId="8" borderId="1" xfId="0" applyFont="1" applyFill="1" applyBorder="1" applyAlignment="1">
      <alignment vertical="center" wrapText="1" readingOrder="1"/>
    </xf>
    <xf numFmtId="1" fontId="9" fillId="8" borderId="1" xfId="0" applyNumberFormat="1" applyFont="1" applyFill="1" applyBorder="1" applyAlignment="1">
      <alignment vertical="center" wrapText="1" readingOrder="1"/>
    </xf>
    <xf numFmtId="2" fontId="6" fillId="0" borderId="1" xfId="0" applyNumberFormat="1" applyFont="1" applyBorder="1" applyAlignment="1">
      <alignment vertical="center" wrapText="1"/>
    </xf>
    <xf numFmtId="0" fontId="0" fillId="0" borderId="0" xfId="0" applyFont="1" applyAlignment="1">
      <alignment wrapText="1"/>
    </xf>
    <xf numFmtId="0" fontId="0" fillId="0" borderId="5" xfId="0" applyFont="1" applyBorder="1" applyAlignment="1">
      <alignment horizontal="left" wrapText="1"/>
    </xf>
    <xf numFmtId="0" fontId="0" fillId="0" borderId="5" xfId="0" applyFont="1" applyBorder="1" applyAlignment="1">
      <alignment horizontal="left"/>
    </xf>
    <xf numFmtId="0" fontId="7" fillId="4" borderId="3" xfId="0" applyFont="1" applyFill="1" applyBorder="1" applyAlignment="1">
      <alignment vertical="top" wrapText="1" readingOrder="1"/>
    </xf>
    <xf numFmtId="0" fontId="0" fillId="0" borderId="1" xfId="0" applyFont="1" applyBorder="1" applyAlignment="1">
      <alignment wrapText="1"/>
    </xf>
    <xf numFmtId="0" fontId="0" fillId="0" borderId="1" xfId="0" applyFont="1" applyBorder="1"/>
    <xf numFmtId="0" fontId="6" fillId="5" borderId="6" xfId="0" applyFont="1" applyFill="1" applyBorder="1" applyAlignment="1">
      <alignment horizontal="left" wrapText="1" readingOrder="1"/>
    </xf>
    <xf numFmtId="0" fontId="4" fillId="9" borderId="6" xfId="0" applyFont="1" applyFill="1" applyBorder="1" applyAlignment="1">
      <alignment horizontal="left" vertical="center"/>
    </xf>
    <xf numFmtId="0" fontId="9" fillId="6" borderId="1" xfId="0" applyFont="1" applyFill="1" applyBorder="1" applyAlignment="1">
      <alignment vertical="center" wrapText="1" readingOrder="1"/>
    </xf>
    <xf numFmtId="43" fontId="6" fillId="0" borderId="1" xfId="2" applyFont="1" applyFill="1" applyBorder="1" applyAlignment="1">
      <alignment vertical="center" wrapText="1"/>
    </xf>
    <xf numFmtId="0" fontId="9" fillId="6" borderId="1" xfId="0" applyFont="1" applyFill="1" applyBorder="1" applyAlignment="1">
      <alignment vertical="center" readingOrder="1"/>
    </xf>
    <xf numFmtId="43" fontId="6" fillId="0" borderId="1" xfId="2" applyFont="1" applyFill="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wrapText="1"/>
    </xf>
    <xf numFmtId="0" fontId="10" fillId="10" borderId="0" xfId="0" applyFont="1" applyFill="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0" fontId="6" fillId="0" borderId="7" xfId="0" applyFont="1" applyFill="1" applyBorder="1" applyAlignment="1">
      <alignment vertical="top" wrapText="1" readingOrder="1"/>
    </xf>
    <xf numFmtId="0" fontId="0" fillId="0" borderId="7" xfId="0" applyBorder="1" applyAlignment="1">
      <alignment horizontal="left" vertical="center" wrapText="1"/>
    </xf>
    <xf numFmtId="0" fontId="4" fillId="10" borderId="7" xfId="0" applyFont="1" applyFill="1" applyBorder="1" applyAlignment="1">
      <alignment vertical="center"/>
    </xf>
    <xf numFmtId="0" fontId="4" fillId="10" borderId="7" xfId="0" applyFont="1" applyFill="1" applyBorder="1" applyAlignment="1">
      <alignment vertical="center" wrapText="1"/>
    </xf>
    <xf numFmtId="0" fontId="8" fillId="11" borderId="8" xfId="3" applyFont="1" applyFill="1" applyBorder="1" applyAlignment="1">
      <alignment horizontal="center" vertical="center"/>
    </xf>
    <xf numFmtId="0" fontId="8" fillId="11" borderId="9" xfId="3" applyFont="1" applyFill="1" applyBorder="1" applyAlignment="1">
      <alignment horizontal="center" vertical="center"/>
    </xf>
    <xf numFmtId="0" fontId="8" fillId="11" borderId="10" xfId="3" applyFont="1" applyFill="1" applyBorder="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12" fillId="0" borderId="1" xfId="0" applyFont="1" applyBorder="1" applyAlignment="1">
      <alignment vertical="center"/>
    </xf>
    <xf numFmtId="0" fontId="12" fillId="0" borderId="0" xfId="0" applyFont="1" applyAlignment="1">
      <alignment horizontal="center" vertical="center"/>
    </xf>
    <xf numFmtId="164" fontId="12" fillId="0" borderId="1" xfId="1" applyNumberFormat="1" applyFont="1" applyBorder="1" applyAlignment="1">
      <alignment vertical="center"/>
    </xf>
    <xf numFmtId="164" fontId="3" fillId="3" borderId="1" xfId="1" applyNumberFormat="1" applyFont="1" applyFill="1" applyBorder="1" applyAlignment="1">
      <alignment vertical="center"/>
    </xf>
    <xf numFmtId="164" fontId="12" fillId="0" borderId="1" xfId="0" applyNumberFormat="1" applyFont="1" applyBorder="1" applyAlignment="1">
      <alignment vertical="center"/>
    </xf>
    <xf numFmtId="0" fontId="12" fillId="0" borderId="1" xfId="0" applyFont="1" applyBorder="1" applyAlignment="1">
      <alignment vertical="center" wrapText="1"/>
    </xf>
    <xf numFmtId="0" fontId="12" fillId="10"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12" fillId="11" borderId="1" xfId="0" applyFont="1" applyFill="1" applyBorder="1" applyAlignment="1">
      <alignment vertical="center"/>
    </xf>
    <xf numFmtId="44" fontId="12" fillId="11" borderId="1" xfId="1" applyFont="1" applyFill="1" applyBorder="1" applyAlignment="1">
      <alignment vertical="center"/>
    </xf>
    <xf numFmtId="164" fontId="12" fillId="2" borderId="1" xfId="1" applyNumberFormat="1" applyFont="1" applyFill="1" applyBorder="1" applyAlignment="1">
      <alignment horizontal="center" vertical="center" wrapText="1"/>
    </xf>
  </cellXfs>
  <cellStyles count="4">
    <cellStyle name="Comma 2" xfId="2" xr:uid="{765FE4EA-EA6D-49B9-9618-F787820E8FE2}"/>
    <cellStyle name="Currency" xfId="1" builtinId="4"/>
    <cellStyle name="Hyperlink" xfId="3"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100"/>
      <color rgb="FF218C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0</xdr:row>
      <xdr:rowOff>57150</xdr:rowOff>
    </xdr:from>
    <xdr:to>
      <xdr:col>1</xdr:col>
      <xdr:colOff>308681</xdr:colOff>
      <xdr:row>0</xdr:row>
      <xdr:rowOff>520486</xdr:rowOff>
    </xdr:to>
    <xdr:pic>
      <xdr:nvPicPr>
        <xdr:cNvPr id="3" name="Picture 2">
          <a:extLst>
            <a:ext uri="{FF2B5EF4-FFF2-40B4-BE49-F238E27FC236}">
              <a16:creationId xmlns:a16="http://schemas.microsoft.com/office/drawing/2014/main" id="{55FC7A88-8DB3-463C-9ECB-BE43F9B5E284}"/>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100000"/>
                  </a14:imgEffect>
                </a14:imgLayer>
              </a14:imgProps>
            </a:ext>
            <a:ext uri="{28A0092B-C50C-407E-A947-70E740481C1C}">
              <a14:useLocalDpi xmlns:a14="http://schemas.microsoft.com/office/drawing/2010/main" val="0"/>
            </a:ext>
          </a:extLst>
        </a:blip>
        <a:stretch>
          <a:fillRect/>
        </a:stretch>
      </xdr:blipFill>
      <xdr:spPr>
        <a:xfrm>
          <a:off x="69850" y="57150"/>
          <a:ext cx="823031" cy="463336"/>
        </a:xfrm>
        <a:prstGeom prst="rect">
          <a:avLst/>
        </a:prstGeom>
      </xdr:spPr>
    </xdr:pic>
    <xdr:clientData/>
  </xdr:twoCellAnchor>
  <xdr:twoCellAnchor editAs="oneCell">
    <xdr:from>
      <xdr:col>2</xdr:col>
      <xdr:colOff>3384550</xdr:colOff>
      <xdr:row>0</xdr:row>
      <xdr:rowOff>0</xdr:rowOff>
    </xdr:from>
    <xdr:to>
      <xdr:col>2</xdr:col>
      <xdr:colOff>3798667</xdr:colOff>
      <xdr:row>1</xdr:row>
      <xdr:rowOff>0</xdr:rowOff>
    </xdr:to>
    <xdr:pic>
      <xdr:nvPicPr>
        <xdr:cNvPr id="5" name="Picture 4">
          <a:extLst>
            <a:ext uri="{FF2B5EF4-FFF2-40B4-BE49-F238E27FC236}">
              <a16:creationId xmlns:a16="http://schemas.microsoft.com/office/drawing/2014/main" id="{03B37723-4017-4048-901F-7DE3D612896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842250" y="0"/>
          <a:ext cx="414117" cy="584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0BACA-EFAF-4A94-990C-1A05C0D3A4FB}">
  <dimension ref="A1:C32"/>
  <sheetViews>
    <sheetView showGridLines="0" tabSelected="1" workbookViewId="0">
      <selection activeCell="C11" sqref="C11"/>
    </sheetView>
  </sheetViews>
  <sheetFormatPr defaultColWidth="0" defaultRowHeight="14.5" zeroHeight="1" x14ac:dyDescent="0.35"/>
  <cols>
    <col min="1" max="1" width="8.36328125" style="37" bestFit="1" customWidth="1"/>
    <col min="2" max="3" width="55.453125" style="38" customWidth="1"/>
    <col min="4" max="16384" width="8.7265625" style="2" hidden="1"/>
  </cols>
  <sheetData>
    <row r="1" spans="1:3" ht="46" x14ac:dyDescent="0.35">
      <c r="A1" s="36" t="s">
        <v>128</v>
      </c>
      <c r="B1" s="36"/>
      <c r="C1" s="36"/>
    </row>
    <row r="2" spans="1:3" ht="15" thickBot="1" x14ac:dyDescent="0.4">
      <c r="A2" s="34" t="s">
        <v>129</v>
      </c>
      <c r="B2" s="34"/>
      <c r="C2" s="34"/>
    </row>
    <row r="3" spans="1:3" ht="21.5" thickBot="1" x14ac:dyDescent="0.4">
      <c r="A3" s="43" t="s">
        <v>130</v>
      </c>
      <c r="B3" s="44"/>
      <c r="C3" s="45"/>
    </row>
    <row r="4" spans="1:3" ht="21.5" thickBot="1" x14ac:dyDescent="0.4">
      <c r="A4" s="43" t="s">
        <v>131</v>
      </c>
      <c r="B4" s="44"/>
      <c r="C4" s="45"/>
    </row>
    <row r="5" spans="1:3" ht="34.5" customHeight="1" x14ac:dyDescent="0.35">
      <c r="A5" s="35" t="s">
        <v>132</v>
      </c>
      <c r="B5" s="35"/>
      <c r="C5" s="35"/>
    </row>
    <row r="6" spans="1:3" x14ac:dyDescent="0.35">
      <c r="A6" s="41" t="s">
        <v>72</v>
      </c>
      <c r="B6" s="42" t="s">
        <v>99</v>
      </c>
      <c r="C6" s="42" t="s">
        <v>100</v>
      </c>
    </row>
    <row r="7" spans="1:3" ht="29" x14ac:dyDescent="0.35">
      <c r="A7" s="37" t="s">
        <v>73</v>
      </c>
      <c r="B7" s="38" t="s">
        <v>101</v>
      </c>
    </row>
    <row r="8" spans="1:3" x14ac:dyDescent="0.35">
      <c r="A8" s="37" t="s">
        <v>74</v>
      </c>
      <c r="B8" s="38" t="s">
        <v>102</v>
      </c>
    </row>
    <row r="9" spans="1:3" x14ac:dyDescent="0.35">
      <c r="A9" s="37" t="s">
        <v>98</v>
      </c>
      <c r="B9" s="38" t="s">
        <v>103</v>
      </c>
    </row>
    <row r="10" spans="1:3" x14ac:dyDescent="0.35">
      <c r="A10" s="37" t="s">
        <v>75</v>
      </c>
      <c r="B10" s="38" t="s">
        <v>28</v>
      </c>
    </row>
    <row r="11" spans="1:3" ht="43.5" x14ac:dyDescent="0.35">
      <c r="A11" s="37" t="s">
        <v>76</v>
      </c>
      <c r="B11" s="38" t="s">
        <v>106</v>
      </c>
      <c r="C11" s="38" t="s">
        <v>104</v>
      </c>
    </row>
    <row r="12" spans="1:3" ht="29" x14ac:dyDescent="0.35">
      <c r="A12" s="37" t="s">
        <v>77</v>
      </c>
      <c r="B12" s="38" t="s">
        <v>105</v>
      </c>
      <c r="C12" s="38" t="s">
        <v>107</v>
      </c>
    </row>
    <row r="13" spans="1:3" x14ac:dyDescent="0.35">
      <c r="A13" s="37" t="s">
        <v>78</v>
      </c>
      <c r="B13" s="38" t="s">
        <v>108</v>
      </c>
    </row>
    <row r="14" spans="1:3" ht="29" x14ac:dyDescent="0.35">
      <c r="A14" s="37" t="s">
        <v>79</v>
      </c>
      <c r="B14" s="38" t="s">
        <v>109</v>
      </c>
      <c r="C14" s="38" t="s">
        <v>119</v>
      </c>
    </row>
    <row r="15" spans="1:3" x14ac:dyDescent="0.35">
      <c r="A15" s="37" t="s">
        <v>80</v>
      </c>
      <c r="B15" s="38" t="s">
        <v>110</v>
      </c>
    </row>
    <row r="16" spans="1:3" x14ac:dyDescent="0.35">
      <c r="A16" s="37" t="s">
        <v>81</v>
      </c>
      <c r="B16" s="38" t="s">
        <v>111</v>
      </c>
    </row>
    <row r="17" spans="1:3" ht="87" x14ac:dyDescent="0.35">
      <c r="A17" s="37" t="s">
        <v>82</v>
      </c>
      <c r="B17" s="38" t="s">
        <v>112</v>
      </c>
      <c r="C17" s="38" t="s">
        <v>133</v>
      </c>
    </row>
    <row r="18" spans="1:3" x14ac:dyDescent="0.35">
      <c r="A18" s="37" t="s">
        <v>83</v>
      </c>
      <c r="B18" s="38" t="s">
        <v>113</v>
      </c>
    </row>
    <row r="19" spans="1:3" ht="58" x14ac:dyDescent="0.35">
      <c r="A19" s="37" t="s">
        <v>84</v>
      </c>
      <c r="B19" s="38" t="s">
        <v>114</v>
      </c>
      <c r="C19" s="38" t="s">
        <v>117</v>
      </c>
    </row>
    <row r="20" spans="1:3" ht="29" x14ac:dyDescent="0.35">
      <c r="A20" s="37" t="s">
        <v>85</v>
      </c>
      <c r="B20" s="38" t="s">
        <v>115</v>
      </c>
      <c r="C20" s="38" t="s">
        <v>116</v>
      </c>
    </row>
    <row r="21" spans="1:3" ht="29" x14ac:dyDescent="0.35">
      <c r="A21" s="37" t="s">
        <v>86</v>
      </c>
      <c r="B21" s="38" t="s">
        <v>118</v>
      </c>
      <c r="C21" s="38" t="s">
        <v>119</v>
      </c>
    </row>
    <row r="22" spans="1:3" ht="29" x14ac:dyDescent="0.35">
      <c r="A22" s="37" t="s">
        <v>87</v>
      </c>
      <c r="B22" s="38" t="s">
        <v>120</v>
      </c>
    </row>
    <row r="23" spans="1:3" ht="58" x14ac:dyDescent="0.35">
      <c r="A23" s="37" t="s">
        <v>88</v>
      </c>
      <c r="B23" s="38" t="s">
        <v>121</v>
      </c>
      <c r="C23" s="38" t="s">
        <v>122</v>
      </c>
    </row>
    <row r="24" spans="1:3" x14ac:dyDescent="0.35">
      <c r="A24" s="37" t="s">
        <v>89</v>
      </c>
      <c r="B24" s="38" t="s">
        <v>123</v>
      </c>
    </row>
    <row r="25" spans="1:3" ht="72.5" x14ac:dyDescent="0.35">
      <c r="A25" s="37" t="s">
        <v>90</v>
      </c>
      <c r="B25" s="38" t="s">
        <v>124</v>
      </c>
      <c r="C25" s="38" t="s">
        <v>134</v>
      </c>
    </row>
    <row r="26" spans="1:3" ht="87" x14ac:dyDescent="0.35">
      <c r="A26" s="37" t="s">
        <v>91</v>
      </c>
      <c r="B26" s="38" t="s">
        <v>126</v>
      </c>
      <c r="C26" s="38" t="s">
        <v>135</v>
      </c>
    </row>
    <row r="27" spans="1:3" x14ac:dyDescent="0.35">
      <c r="A27" s="37" t="s">
        <v>92</v>
      </c>
      <c r="B27" s="39" t="s">
        <v>45</v>
      </c>
      <c r="C27" s="40" t="s">
        <v>136</v>
      </c>
    </row>
    <row r="28" spans="1:3" x14ac:dyDescent="0.35">
      <c r="A28" s="37" t="s">
        <v>93</v>
      </c>
      <c r="B28" s="39" t="s">
        <v>46</v>
      </c>
      <c r="C28" s="40"/>
    </row>
    <row r="29" spans="1:3" x14ac:dyDescent="0.35">
      <c r="A29" s="37" t="s">
        <v>94</v>
      </c>
      <c r="B29" s="39" t="s">
        <v>47</v>
      </c>
      <c r="C29" s="40"/>
    </row>
    <row r="30" spans="1:3" x14ac:dyDescent="0.35">
      <c r="A30" s="37" t="s">
        <v>95</v>
      </c>
      <c r="B30" s="39" t="s">
        <v>48</v>
      </c>
      <c r="C30" s="40"/>
    </row>
    <row r="31" spans="1:3" ht="29" x14ac:dyDescent="0.35">
      <c r="A31" s="37" t="s">
        <v>96</v>
      </c>
      <c r="B31" s="38" t="s">
        <v>125</v>
      </c>
    </row>
    <row r="32" spans="1:3" x14ac:dyDescent="0.35">
      <c r="A32" s="37" t="s">
        <v>97</v>
      </c>
      <c r="B32" s="38" t="s">
        <v>50</v>
      </c>
      <c r="C32" s="38" t="s">
        <v>127</v>
      </c>
    </row>
  </sheetData>
  <mergeCells count="6">
    <mergeCell ref="C27:C30"/>
    <mergeCell ref="A1:C1"/>
    <mergeCell ref="A2:C2"/>
    <mergeCell ref="A3:C3"/>
    <mergeCell ref="A4:C4"/>
    <mergeCell ref="A5:C5"/>
  </mergeCells>
  <hyperlinks>
    <hyperlink ref="A3:C3" location="'Understanding your statement'!A1" display="Go to example quarterly statement" xr:uid="{BBA39094-42AB-4537-A0A1-93FDD0908A0D}"/>
    <hyperlink ref="A4:C4" location="'Example payment dates'!A1" display="Go to example payment dates" xr:uid="{508436BD-01CE-48BC-8B11-7EAD55008A6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A475-7BAD-4FA6-934F-238A218B38C9}">
  <dimension ref="A1:AC46"/>
  <sheetViews>
    <sheetView showGridLines="0" workbookViewId="0">
      <selection sqref="A1:P1"/>
    </sheetView>
  </sheetViews>
  <sheetFormatPr defaultColWidth="0" defaultRowHeight="14.5" zeroHeight="1" x14ac:dyDescent="0.35"/>
  <cols>
    <col min="1" max="1" width="8.81640625" style="3" bestFit="1" customWidth="1"/>
    <col min="2" max="3" width="8.81640625" style="3" customWidth="1"/>
    <col min="4" max="5" width="8.7265625" style="3" customWidth="1"/>
    <col min="6" max="6" width="9.81640625" style="3" bestFit="1" customWidth="1"/>
    <col min="7" max="7" width="18.26953125" style="3" bestFit="1" customWidth="1"/>
    <col min="8" max="8" width="8.7265625" style="3" customWidth="1"/>
    <col min="9" max="9" width="9.453125" style="3" bestFit="1" customWidth="1"/>
    <col min="10" max="10" width="10.7265625" style="3" bestFit="1" customWidth="1"/>
    <col min="11" max="11" width="20.81640625" style="3" bestFit="1" customWidth="1"/>
    <col min="12" max="12" width="9.54296875" style="3" bestFit="1" customWidth="1"/>
    <col min="13" max="14" width="10.54296875" style="3" bestFit="1" customWidth="1"/>
    <col min="15" max="15" width="10.1796875" style="3" bestFit="1" customWidth="1"/>
    <col min="16" max="19" width="8.81640625" style="3" bestFit="1" customWidth="1"/>
    <col min="20" max="20" width="14.7265625" style="3" bestFit="1" customWidth="1"/>
    <col min="21" max="23" width="8.81640625" style="3" bestFit="1" customWidth="1"/>
    <col min="24" max="24" width="10.08984375" style="3" bestFit="1" customWidth="1"/>
    <col min="25" max="25" width="8.7265625" style="3" customWidth="1"/>
    <col min="26" max="26" width="8.81640625" style="3" bestFit="1" customWidth="1"/>
    <col min="27" max="27" width="50" style="3" customWidth="1"/>
    <col min="28" max="28" width="8.7265625" style="3" customWidth="1"/>
    <col min="29" max="29" width="0" style="3" hidden="1"/>
    <col min="30" max="16384" width="8.7265625" style="3" hidden="1"/>
  </cols>
  <sheetData>
    <row r="1" spans="1:27" ht="52" customHeight="1" x14ac:dyDescent="0.35">
      <c r="A1" s="23" t="s">
        <v>67</v>
      </c>
      <c r="B1" s="23"/>
      <c r="C1" s="23"/>
      <c r="D1" s="24"/>
      <c r="E1" s="24"/>
      <c r="F1" s="24"/>
      <c r="G1" s="24"/>
      <c r="H1" s="24"/>
      <c r="I1" s="24"/>
      <c r="J1" s="24"/>
      <c r="K1" s="24"/>
      <c r="L1" s="24"/>
      <c r="M1" s="24"/>
      <c r="N1" s="24"/>
      <c r="O1" s="24"/>
      <c r="P1" s="24"/>
    </row>
    <row r="2" spans="1:27" ht="101.5" x14ac:dyDescent="0.35">
      <c r="A2" s="9" t="s">
        <v>27</v>
      </c>
      <c r="B2" s="9" t="s">
        <v>68</v>
      </c>
      <c r="C2" s="9" t="s">
        <v>69</v>
      </c>
      <c r="D2" s="9" t="s">
        <v>28</v>
      </c>
      <c r="E2" s="9" t="s">
        <v>29</v>
      </c>
      <c r="F2" s="9" t="s">
        <v>30</v>
      </c>
      <c r="G2" s="9" t="s">
        <v>31</v>
      </c>
      <c r="H2" s="9" t="s">
        <v>32</v>
      </c>
      <c r="I2" s="9" t="s">
        <v>33</v>
      </c>
      <c r="J2" s="9" t="s">
        <v>34</v>
      </c>
      <c r="K2" s="9" t="s">
        <v>35</v>
      </c>
      <c r="L2" s="9" t="s">
        <v>36</v>
      </c>
      <c r="M2" s="9" t="s">
        <v>37</v>
      </c>
      <c r="N2" s="9" t="s">
        <v>38</v>
      </c>
      <c r="O2" s="9" t="s">
        <v>39</v>
      </c>
      <c r="P2" s="10" t="s">
        <v>40</v>
      </c>
      <c r="Q2" s="28" t="s">
        <v>41</v>
      </c>
      <c r="R2" s="28" t="s">
        <v>42</v>
      </c>
      <c r="S2" s="28" t="s">
        <v>43</v>
      </c>
      <c r="T2" s="11" t="s">
        <v>44</v>
      </c>
      <c r="U2" s="12" t="s">
        <v>45</v>
      </c>
      <c r="V2" s="12" t="s">
        <v>46</v>
      </c>
      <c r="W2" s="12" t="s">
        <v>47</v>
      </c>
      <c r="X2" s="12" t="s">
        <v>48</v>
      </c>
      <c r="Y2" s="12" t="s">
        <v>49</v>
      </c>
      <c r="Z2" s="25" t="s">
        <v>50</v>
      </c>
      <c r="AA2" s="29" t="s">
        <v>66</v>
      </c>
    </row>
    <row r="3" spans="1:27" s="22" customFormat="1" ht="87" x14ac:dyDescent="0.35">
      <c r="A3" s="15">
        <v>208845</v>
      </c>
      <c r="B3" s="15"/>
      <c r="C3" s="15"/>
      <c r="D3" s="30" t="s">
        <v>58</v>
      </c>
      <c r="E3" s="16" t="s">
        <v>51</v>
      </c>
      <c r="F3" s="15" t="s">
        <v>59</v>
      </c>
      <c r="G3" s="15" t="s">
        <v>53</v>
      </c>
      <c r="H3" s="15" t="s">
        <v>54</v>
      </c>
      <c r="I3" s="30" t="s">
        <v>55</v>
      </c>
      <c r="J3" s="30" t="s">
        <v>56</v>
      </c>
      <c r="K3" s="15" t="s">
        <v>57</v>
      </c>
      <c r="L3" s="30">
        <v>0</v>
      </c>
      <c r="M3" s="17">
        <v>43754</v>
      </c>
      <c r="N3" s="17">
        <v>44120</v>
      </c>
      <c r="O3" s="18">
        <v>12640.8</v>
      </c>
      <c r="P3" s="16">
        <v>1</v>
      </c>
      <c r="Q3" s="19">
        <v>366</v>
      </c>
      <c r="R3" s="20">
        <v>0</v>
      </c>
      <c r="S3" s="20">
        <v>198</v>
      </c>
      <c r="T3" s="31">
        <v>6872.7955737704915</v>
      </c>
      <c r="U3" s="15">
        <v>3142.93</v>
      </c>
      <c r="V3" s="21">
        <v>3209.2000000000003</v>
      </c>
      <c r="W3" s="15">
        <v>520.66999999999996</v>
      </c>
      <c r="X3" s="15">
        <v>0</v>
      </c>
      <c r="Y3" s="15"/>
      <c r="Z3" s="15">
        <v>6872.8</v>
      </c>
      <c r="AA3" s="26" t="s">
        <v>70</v>
      </c>
    </row>
    <row r="4" spans="1:27" ht="72.5" x14ac:dyDescent="0.35">
      <c r="A4" s="4">
        <v>240370</v>
      </c>
      <c r="B4" s="4"/>
      <c r="C4" s="4"/>
      <c r="D4" s="32" t="s">
        <v>60</v>
      </c>
      <c r="E4" s="5" t="s">
        <v>51</v>
      </c>
      <c r="F4" s="4" t="s">
        <v>52</v>
      </c>
      <c r="G4" s="4" t="s">
        <v>53</v>
      </c>
      <c r="H4" s="4" t="s">
        <v>54</v>
      </c>
      <c r="I4" s="32" t="s">
        <v>55</v>
      </c>
      <c r="J4" s="32" t="s">
        <v>56</v>
      </c>
      <c r="K4" s="4" t="s">
        <v>57</v>
      </c>
      <c r="L4" s="32"/>
      <c r="M4" s="6">
        <v>44075</v>
      </c>
      <c r="N4" s="6">
        <v>44439</v>
      </c>
      <c r="O4" s="7">
        <v>10384.14</v>
      </c>
      <c r="P4" s="5">
        <v>1</v>
      </c>
      <c r="Q4" s="13">
        <v>364</v>
      </c>
      <c r="R4" s="14">
        <v>0</v>
      </c>
      <c r="S4" s="14">
        <v>211</v>
      </c>
      <c r="T4" s="33">
        <v>6019.3778571428566</v>
      </c>
      <c r="U4" s="4"/>
      <c r="V4" s="4"/>
      <c r="W4" s="4">
        <v>4364.76</v>
      </c>
      <c r="X4" s="4">
        <v>1654.62</v>
      </c>
      <c r="Y4" s="4"/>
      <c r="Z4" s="4">
        <v>6019.38</v>
      </c>
      <c r="AA4" s="26" t="s">
        <v>71</v>
      </c>
    </row>
    <row r="5" spans="1:27" x14ac:dyDescent="0.35">
      <c r="A5" s="4">
        <v>429895</v>
      </c>
      <c r="B5" s="4"/>
      <c r="C5" s="4"/>
      <c r="D5" s="32" t="s">
        <v>64</v>
      </c>
      <c r="E5" s="5" t="s">
        <v>51</v>
      </c>
      <c r="F5" s="4" t="s">
        <v>62</v>
      </c>
      <c r="G5" s="4" t="s">
        <v>53</v>
      </c>
      <c r="H5" s="4" t="s">
        <v>54</v>
      </c>
      <c r="I5" s="32" t="s">
        <v>55</v>
      </c>
      <c r="J5" s="32" t="s">
        <v>56</v>
      </c>
      <c r="K5" s="4" t="s">
        <v>57</v>
      </c>
      <c r="L5" s="32"/>
      <c r="M5" s="6">
        <v>44080</v>
      </c>
      <c r="N5" s="6">
        <v>44439</v>
      </c>
      <c r="O5" s="7">
        <v>10897.5</v>
      </c>
      <c r="P5" s="5">
        <v>1</v>
      </c>
      <c r="Q5" s="13">
        <v>359</v>
      </c>
      <c r="R5" s="14">
        <v>0</v>
      </c>
      <c r="S5" s="14">
        <v>206</v>
      </c>
      <c r="T5" s="33">
        <v>6253.1615598885792</v>
      </c>
      <c r="U5" s="4"/>
      <c r="V5" s="4"/>
      <c r="W5" s="4">
        <v>4492.5599999999995</v>
      </c>
      <c r="X5" s="4">
        <v>1760.6</v>
      </c>
      <c r="Y5" s="4"/>
      <c r="Z5" s="4">
        <v>6253.16</v>
      </c>
      <c r="AA5" s="27"/>
    </row>
    <row r="6" spans="1:27" x14ac:dyDescent="0.35">
      <c r="A6" s="4">
        <v>423162</v>
      </c>
      <c r="B6" s="4"/>
      <c r="C6" s="4"/>
      <c r="D6" s="32" t="s">
        <v>61</v>
      </c>
      <c r="E6" s="5" t="s">
        <v>51</v>
      </c>
      <c r="F6" s="4" t="s">
        <v>63</v>
      </c>
      <c r="G6" s="4" t="s">
        <v>53</v>
      </c>
      <c r="H6" s="4" t="s">
        <v>54</v>
      </c>
      <c r="I6" s="32" t="s">
        <v>55</v>
      </c>
      <c r="J6" s="32" t="s">
        <v>56</v>
      </c>
      <c r="K6" s="4" t="s">
        <v>57</v>
      </c>
      <c r="L6" s="32"/>
      <c r="M6" s="6">
        <v>44075</v>
      </c>
      <c r="N6" s="6">
        <v>44439</v>
      </c>
      <c r="O6" s="7">
        <v>2174</v>
      </c>
      <c r="P6" s="5">
        <v>1</v>
      </c>
      <c r="Q6" s="13">
        <v>364</v>
      </c>
      <c r="R6" s="14">
        <v>0</v>
      </c>
      <c r="S6" s="14">
        <v>211</v>
      </c>
      <c r="T6" s="33">
        <v>1260.2</v>
      </c>
      <c r="U6" s="4"/>
      <c r="V6" s="4"/>
      <c r="W6" s="4"/>
      <c r="X6" s="8">
        <v>1260.2</v>
      </c>
      <c r="Y6" s="4"/>
      <c r="Z6" s="4">
        <v>1260.2</v>
      </c>
      <c r="AA6" s="27"/>
    </row>
    <row r="7" spans="1:27" x14ac:dyDescent="0.35">
      <c r="A7" s="4">
        <v>442894</v>
      </c>
      <c r="B7" s="4"/>
      <c r="C7" s="4"/>
      <c r="D7" s="32" t="s">
        <v>65</v>
      </c>
      <c r="E7" s="5" t="s">
        <v>51</v>
      </c>
      <c r="F7" s="4" t="s">
        <v>63</v>
      </c>
      <c r="G7" s="4" t="s">
        <v>53</v>
      </c>
      <c r="H7" s="4" t="s">
        <v>54</v>
      </c>
      <c r="I7" s="32" t="s">
        <v>55</v>
      </c>
      <c r="J7" s="32" t="s">
        <v>56</v>
      </c>
      <c r="K7" s="4" t="s">
        <v>57</v>
      </c>
      <c r="L7" s="32"/>
      <c r="M7" s="6">
        <v>44075</v>
      </c>
      <c r="N7" s="6">
        <v>44439</v>
      </c>
      <c r="O7" s="7">
        <v>7619</v>
      </c>
      <c r="P7" s="5">
        <v>1</v>
      </c>
      <c r="Q7" s="13">
        <v>364</v>
      </c>
      <c r="R7" s="14">
        <v>0</v>
      </c>
      <c r="S7" s="14">
        <v>211</v>
      </c>
      <c r="T7" s="33">
        <v>4416.51</v>
      </c>
      <c r="U7" s="4"/>
      <c r="V7" s="4"/>
      <c r="W7" s="4"/>
      <c r="X7" s="8">
        <v>4416.51</v>
      </c>
      <c r="Y7" s="4"/>
      <c r="Z7" s="4">
        <v>4416.51</v>
      </c>
      <c r="AA7" s="27"/>
    </row>
    <row r="8" spans="1:27" x14ac:dyDescent="0.35"/>
    <row r="9" spans="1:27" hidden="1" x14ac:dyDescent="0.35"/>
    <row r="10" spans="1:27" hidden="1" x14ac:dyDescent="0.35"/>
    <row r="11" spans="1:27" hidden="1" x14ac:dyDescent="0.35"/>
    <row r="12" spans="1:27" hidden="1" x14ac:dyDescent="0.35"/>
    <row r="13" spans="1:27" hidden="1" x14ac:dyDescent="0.35"/>
    <row r="14" spans="1:27" hidden="1" x14ac:dyDescent="0.35"/>
    <row r="15" spans="1:27" hidden="1" x14ac:dyDescent="0.35"/>
    <row r="16" spans="1:27"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hidden="1" x14ac:dyDescent="0.35"/>
    <row r="30" hidden="1" x14ac:dyDescent="0.35"/>
    <row r="31" hidden="1" x14ac:dyDescent="0.35"/>
    <row r="32"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sheetData>
  <autoFilter ref="A2:Z7" xr:uid="{7AE899C5-C27B-4424-836B-0003A8FD954E}"/>
  <mergeCells count="1">
    <mergeCell ref="A1:P1"/>
  </mergeCells>
  <phoneticPr fontId="2" type="noConversion"/>
  <conditionalFormatting sqref="A2:C5">
    <cfRule type="duplicateValues" dxfId="1" priority="10"/>
  </conditionalFormatting>
  <conditionalFormatting sqref="A6:C7">
    <cfRule type="duplicateValues" dxfId="0" priority="1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7FD95-F9B3-4371-B7E2-57BFC02812EC}">
  <dimension ref="A1:AB23"/>
  <sheetViews>
    <sheetView showGridLines="0" zoomScaleNormal="100" workbookViewId="0">
      <selection activeCell="B5" sqref="B5"/>
    </sheetView>
  </sheetViews>
  <sheetFormatPr defaultColWidth="0" defaultRowHeight="15.5" zeroHeight="1" x14ac:dyDescent="0.35"/>
  <cols>
    <col min="1" max="1" width="26.54296875" style="46" bestFit="1" customWidth="1"/>
    <col min="2" max="2" width="10.81640625" style="46" bestFit="1" customWidth="1"/>
    <col min="3" max="8" width="8.7265625" style="46" customWidth="1"/>
    <col min="9" max="9" width="11.453125" style="46" customWidth="1"/>
    <col min="10" max="13" width="8.7265625" style="46" customWidth="1"/>
    <col min="14" max="14" width="11.1796875" style="1" bestFit="1" customWidth="1"/>
    <col min="15" max="19" width="8.7265625" style="46" customWidth="1"/>
    <col min="20" max="20" width="16.7265625" style="46" customWidth="1"/>
    <col min="21" max="23" width="8.7265625" style="46" customWidth="1"/>
    <col min="24" max="24" width="16.7265625" style="46" customWidth="1"/>
    <col min="25" max="26" width="8.7265625" style="46" customWidth="1"/>
    <col min="27" max="27" width="8.7265625" style="1" customWidth="1"/>
    <col min="28" max="28" width="13.26953125" style="46" customWidth="1"/>
    <col min="29" max="29" width="9.1796875" style="46" customWidth="1"/>
    <col min="30" max="16384" width="9.1796875" style="46" hidden="1"/>
  </cols>
  <sheetData>
    <row r="1" spans="1:28" x14ac:dyDescent="0.35">
      <c r="A1" s="1" t="s">
        <v>20</v>
      </c>
    </row>
    <row r="2" spans="1:28" x14ac:dyDescent="0.35">
      <c r="A2" s="47" t="s">
        <v>26</v>
      </c>
    </row>
    <row r="3" spans="1:28" x14ac:dyDescent="0.35">
      <c r="A3" s="47" t="s">
        <v>25</v>
      </c>
    </row>
    <row r="4" spans="1:28" x14ac:dyDescent="0.35">
      <c r="A4" s="47" t="s">
        <v>137</v>
      </c>
    </row>
    <row r="5" spans="1:28" x14ac:dyDescent="0.35"/>
    <row r="6" spans="1:28" x14ac:dyDescent="0.35">
      <c r="A6" s="1" t="s">
        <v>21</v>
      </c>
    </row>
    <row r="7" spans="1:28" x14ac:dyDescent="0.35">
      <c r="A7" s="56" t="s">
        <v>0</v>
      </c>
      <c r="B7" s="57">
        <v>4000</v>
      </c>
    </row>
    <row r="8" spans="1:28" x14ac:dyDescent="0.35">
      <c r="A8" s="56" t="s">
        <v>1</v>
      </c>
      <c r="B8" s="56">
        <v>12</v>
      </c>
    </row>
    <row r="9" spans="1:28" s="49" customFormat="1" ht="46.5" x14ac:dyDescent="0.35">
      <c r="A9" s="54"/>
      <c r="B9" s="54" t="s">
        <v>2</v>
      </c>
      <c r="C9" s="54" t="s">
        <v>3</v>
      </c>
      <c r="D9" s="54" t="s">
        <v>4</v>
      </c>
      <c r="E9" s="54" t="s">
        <v>5</v>
      </c>
      <c r="F9" s="54" t="s">
        <v>11</v>
      </c>
      <c r="G9" s="54" t="s">
        <v>9</v>
      </c>
      <c r="H9" s="54" t="s">
        <v>10</v>
      </c>
      <c r="I9" s="54" t="s">
        <v>12</v>
      </c>
      <c r="J9" s="54" t="s">
        <v>13</v>
      </c>
      <c r="K9" s="54" t="s">
        <v>14</v>
      </c>
      <c r="L9" s="54" t="s">
        <v>15</v>
      </c>
      <c r="M9" s="54" t="s">
        <v>6</v>
      </c>
      <c r="N9" s="55" t="s">
        <v>7</v>
      </c>
      <c r="O9" s="54" t="s">
        <v>2</v>
      </c>
      <c r="P9" s="54" t="s">
        <v>3</v>
      </c>
      <c r="Q9" s="54" t="s">
        <v>4</v>
      </c>
      <c r="R9" s="54" t="s">
        <v>5</v>
      </c>
      <c r="S9" s="54" t="s">
        <v>11</v>
      </c>
      <c r="T9" s="54" t="s">
        <v>9</v>
      </c>
      <c r="U9" s="54" t="s">
        <v>10</v>
      </c>
      <c r="V9" s="54" t="s">
        <v>12</v>
      </c>
      <c r="W9" s="54" t="s">
        <v>13</v>
      </c>
      <c r="X9" s="54" t="s">
        <v>14</v>
      </c>
      <c r="Y9" s="54" t="s">
        <v>15</v>
      </c>
      <c r="Z9" s="54" t="s">
        <v>6</v>
      </c>
      <c r="AA9" s="55" t="s">
        <v>7</v>
      </c>
      <c r="AB9" s="55" t="s">
        <v>16</v>
      </c>
    </row>
    <row r="10" spans="1:28" ht="93" x14ac:dyDescent="0.35">
      <c r="A10" s="48" t="s">
        <v>8</v>
      </c>
      <c r="B10" s="50"/>
      <c r="C10" s="50"/>
      <c r="D10" s="50"/>
      <c r="E10" s="50"/>
      <c r="F10" s="50"/>
      <c r="G10" s="50">
        <f t="shared" ref="G10:M10" si="0">ROUND(($B$7/12),2)</f>
        <v>333.33</v>
      </c>
      <c r="H10" s="50">
        <f t="shared" si="0"/>
        <v>333.33</v>
      </c>
      <c r="I10" s="50">
        <f t="shared" si="0"/>
        <v>333.33</v>
      </c>
      <c r="J10" s="50">
        <f t="shared" si="0"/>
        <v>333.33</v>
      </c>
      <c r="K10" s="50">
        <f t="shared" si="0"/>
        <v>333.33</v>
      </c>
      <c r="L10" s="50">
        <f t="shared" si="0"/>
        <v>333.33</v>
      </c>
      <c r="M10" s="50">
        <f t="shared" si="0"/>
        <v>333.33</v>
      </c>
      <c r="N10" s="51">
        <f>SUM(B10:M10)</f>
        <v>2333.31</v>
      </c>
      <c r="O10" s="50">
        <f>ROUND(($B$7/12),2)</f>
        <v>333.33</v>
      </c>
      <c r="P10" s="50">
        <f>ROUND(($B$7/12),2)</f>
        <v>333.33</v>
      </c>
      <c r="Q10" s="50">
        <f>ROUND(($B$7/12),2)</f>
        <v>333.33</v>
      </c>
      <c r="R10" s="50">
        <f>ROUND(($B$7/12),2)</f>
        <v>333.33</v>
      </c>
      <c r="S10" s="50">
        <f>ROUND(($B$7/12),2)+0.04</f>
        <v>333.37</v>
      </c>
      <c r="T10" s="58" t="s">
        <v>24</v>
      </c>
      <c r="U10" s="50"/>
      <c r="V10" s="50"/>
      <c r="W10" s="50"/>
      <c r="X10" s="50"/>
      <c r="Y10" s="50"/>
      <c r="Z10" s="50"/>
      <c r="AA10" s="51">
        <f>SUM(O10:Z10)</f>
        <v>1666.69</v>
      </c>
      <c r="AB10" s="52">
        <f>AA10+N10</f>
        <v>4000</v>
      </c>
    </row>
    <row r="11" spans="1:28" x14ac:dyDescent="0.35"/>
    <row r="12" spans="1:28" x14ac:dyDescent="0.35">
      <c r="A12" s="1" t="s">
        <v>22</v>
      </c>
    </row>
    <row r="13" spans="1:28" x14ac:dyDescent="0.35">
      <c r="A13" s="56" t="s">
        <v>0</v>
      </c>
      <c r="B13" s="57">
        <v>1500</v>
      </c>
    </row>
    <row r="14" spans="1:28" x14ac:dyDescent="0.35">
      <c r="A14" s="56" t="s">
        <v>1</v>
      </c>
      <c r="B14" s="56">
        <v>5</v>
      </c>
    </row>
    <row r="15" spans="1:28" s="49" customFormat="1" ht="46.5" x14ac:dyDescent="0.35">
      <c r="A15" s="54"/>
      <c r="B15" s="54" t="s">
        <v>2</v>
      </c>
      <c r="C15" s="54" t="s">
        <v>3</v>
      </c>
      <c r="D15" s="54" t="s">
        <v>4</v>
      </c>
      <c r="E15" s="54" t="s">
        <v>5</v>
      </c>
      <c r="F15" s="54" t="s">
        <v>11</v>
      </c>
      <c r="G15" s="54" t="s">
        <v>9</v>
      </c>
      <c r="H15" s="54" t="s">
        <v>10</v>
      </c>
      <c r="I15" s="54" t="s">
        <v>12</v>
      </c>
      <c r="J15" s="54" t="s">
        <v>13</v>
      </c>
      <c r="K15" s="54" t="s">
        <v>14</v>
      </c>
      <c r="L15" s="54" t="s">
        <v>15</v>
      </c>
      <c r="M15" s="54" t="s">
        <v>6</v>
      </c>
      <c r="N15" s="55" t="s">
        <v>7</v>
      </c>
      <c r="O15" s="54" t="s">
        <v>2</v>
      </c>
      <c r="P15" s="54" t="s">
        <v>3</v>
      </c>
      <c r="Q15" s="54" t="s">
        <v>4</v>
      </c>
      <c r="R15" s="54" t="s">
        <v>5</v>
      </c>
      <c r="S15" s="54" t="s">
        <v>11</v>
      </c>
      <c r="T15" s="54" t="s">
        <v>9</v>
      </c>
      <c r="U15" s="54" t="s">
        <v>10</v>
      </c>
      <c r="V15" s="54" t="s">
        <v>12</v>
      </c>
      <c r="W15" s="54" t="s">
        <v>13</v>
      </c>
      <c r="X15" s="54" t="s">
        <v>14</v>
      </c>
      <c r="Y15" s="54" t="s">
        <v>15</v>
      </c>
      <c r="Z15" s="54" t="s">
        <v>6</v>
      </c>
      <c r="AA15" s="55" t="s">
        <v>7</v>
      </c>
      <c r="AB15" s="55" t="s">
        <v>16</v>
      </c>
    </row>
    <row r="16" spans="1:28" ht="77.5" x14ac:dyDescent="0.35">
      <c r="A16" s="53" t="s">
        <v>18</v>
      </c>
      <c r="B16" s="50"/>
      <c r="C16" s="50"/>
      <c r="D16" s="50">
        <f>$B$13/$B$14</f>
        <v>300</v>
      </c>
      <c r="E16" s="50">
        <f t="shared" ref="E16:H16" si="1">$B$13/$B$14</f>
        <v>300</v>
      </c>
      <c r="F16" s="50">
        <f t="shared" si="1"/>
        <v>300</v>
      </c>
      <c r="G16" s="50">
        <f t="shared" si="1"/>
        <v>300</v>
      </c>
      <c r="H16" s="50">
        <f t="shared" si="1"/>
        <v>300</v>
      </c>
      <c r="I16" s="58" t="s">
        <v>17</v>
      </c>
      <c r="J16" s="50"/>
      <c r="K16" s="50"/>
      <c r="L16" s="50"/>
      <c r="M16" s="50"/>
      <c r="N16" s="51">
        <f>SUM(B16:M16)</f>
        <v>1500</v>
      </c>
      <c r="O16" s="50"/>
      <c r="P16" s="50"/>
      <c r="Q16" s="50"/>
      <c r="R16" s="50"/>
      <c r="S16" s="50"/>
      <c r="T16" s="50"/>
      <c r="U16" s="50"/>
      <c r="V16" s="50"/>
      <c r="W16" s="50"/>
      <c r="X16" s="50"/>
      <c r="Y16" s="50"/>
      <c r="Z16" s="50"/>
      <c r="AA16" s="51">
        <f>SUM(O16:Z16)</f>
        <v>0</v>
      </c>
      <c r="AB16" s="52">
        <f>AA16+N16</f>
        <v>1500</v>
      </c>
    </row>
    <row r="17" spans="1:28" x14ac:dyDescent="0.35"/>
    <row r="18" spans="1:28" x14ac:dyDescent="0.35">
      <c r="A18" s="1" t="s">
        <v>23</v>
      </c>
    </row>
    <row r="19" spans="1:28" x14ac:dyDescent="0.35">
      <c r="A19" s="56" t="s">
        <v>0</v>
      </c>
      <c r="B19" s="57">
        <v>2345</v>
      </c>
    </row>
    <row r="20" spans="1:28" x14ac:dyDescent="0.35">
      <c r="A20" s="56" t="s">
        <v>1</v>
      </c>
      <c r="B20" s="56">
        <v>12</v>
      </c>
    </row>
    <row r="21" spans="1:28" s="49" customFormat="1" ht="46.5" x14ac:dyDescent="0.35">
      <c r="A21" s="54"/>
      <c r="B21" s="54" t="s">
        <v>2</v>
      </c>
      <c r="C21" s="54" t="s">
        <v>3</v>
      </c>
      <c r="D21" s="54" t="s">
        <v>4</v>
      </c>
      <c r="E21" s="54" t="s">
        <v>5</v>
      </c>
      <c r="F21" s="54" t="s">
        <v>11</v>
      </c>
      <c r="G21" s="54" t="s">
        <v>9</v>
      </c>
      <c r="H21" s="54" t="s">
        <v>10</v>
      </c>
      <c r="I21" s="54" t="s">
        <v>12</v>
      </c>
      <c r="J21" s="54" t="s">
        <v>13</v>
      </c>
      <c r="K21" s="54" t="s">
        <v>14</v>
      </c>
      <c r="L21" s="54" t="s">
        <v>15</v>
      </c>
      <c r="M21" s="54" t="s">
        <v>6</v>
      </c>
      <c r="N21" s="55" t="s">
        <v>7</v>
      </c>
      <c r="O21" s="54" t="s">
        <v>2</v>
      </c>
      <c r="P21" s="54" t="s">
        <v>3</v>
      </c>
      <c r="Q21" s="54" t="s">
        <v>4</v>
      </c>
      <c r="R21" s="54" t="s">
        <v>5</v>
      </c>
      <c r="S21" s="54" t="s">
        <v>11</v>
      </c>
      <c r="T21" s="54" t="s">
        <v>9</v>
      </c>
      <c r="U21" s="54" t="s">
        <v>10</v>
      </c>
      <c r="V21" s="54" t="s">
        <v>12</v>
      </c>
      <c r="W21" s="54" t="s">
        <v>13</v>
      </c>
      <c r="X21" s="54" t="s">
        <v>14</v>
      </c>
      <c r="Y21" s="54" t="s">
        <v>15</v>
      </c>
      <c r="Z21" s="54" t="s">
        <v>6</v>
      </c>
      <c r="AA21" s="55" t="s">
        <v>7</v>
      </c>
      <c r="AB21" s="55" t="s">
        <v>16</v>
      </c>
    </row>
    <row r="22" spans="1:28" ht="93" x14ac:dyDescent="0.35">
      <c r="A22" s="48" t="s">
        <v>19</v>
      </c>
      <c r="B22" s="50"/>
      <c r="C22" s="50"/>
      <c r="D22" s="50"/>
      <c r="E22" s="50"/>
      <c r="F22" s="50"/>
      <c r="G22" s="50"/>
      <c r="H22" s="50"/>
      <c r="I22" s="50"/>
      <c r="J22" s="50"/>
      <c r="K22" s="50">
        <f>$B$19/$B$20</f>
        <v>195.41666666666666</v>
      </c>
      <c r="L22" s="50">
        <f t="shared" ref="L22:M22" si="2">$B$19/$B$20</f>
        <v>195.41666666666666</v>
      </c>
      <c r="M22" s="50">
        <f t="shared" si="2"/>
        <v>195.41666666666666</v>
      </c>
      <c r="N22" s="51">
        <f>SUM(B22:M22)</f>
        <v>586.25</v>
      </c>
      <c r="O22" s="50">
        <v>195.41666666666666</v>
      </c>
      <c r="P22" s="50">
        <v>195.41666666666666</v>
      </c>
      <c r="Q22" s="50">
        <v>195.41666666666666</v>
      </c>
      <c r="R22" s="50">
        <v>195.41666666666666</v>
      </c>
      <c r="S22" s="50">
        <v>195.41666666666666</v>
      </c>
      <c r="T22" s="50">
        <v>195.41666666666666</v>
      </c>
      <c r="U22" s="50">
        <v>195.41666666666666</v>
      </c>
      <c r="V22" s="50">
        <v>195.41666666666666</v>
      </c>
      <c r="W22" s="50">
        <v>195.41666666666666</v>
      </c>
      <c r="X22" s="58" t="s">
        <v>24</v>
      </c>
      <c r="Y22" s="50"/>
      <c r="Z22" s="50"/>
      <c r="AA22" s="51">
        <f>SUM(O22:Z22)</f>
        <v>1758.7500000000002</v>
      </c>
      <c r="AB22" s="52">
        <f>AA22+N22</f>
        <v>2345</v>
      </c>
    </row>
    <row r="23" spans="1:28" x14ac:dyDescent="0.35"/>
  </sheetData>
  <phoneticPr fontId="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76D4283C12A8438837A2EF44E3185C" ma:contentTypeVersion="4" ma:contentTypeDescription="Create a new document." ma:contentTypeScope="" ma:versionID="733e94d4ea9c2358cf225bc523a955e8">
  <xsd:schema xmlns:xsd="http://www.w3.org/2001/XMLSchema" xmlns:xs="http://www.w3.org/2001/XMLSchema" xmlns:p="http://schemas.microsoft.com/office/2006/metadata/properties" xmlns:ns2="2ada5076-eb06-4cd7-bb69-3c6fe60c803f" targetNamespace="http://schemas.microsoft.com/office/2006/metadata/properties" ma:root="true" ma:fieldsID="859fc608d1336f89e51419236a6e109d" ns2:_="">
    <xsd:import namespace="2ada5076-eb06-4cd7-bb69-3c6fe60c80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da5076-eb06-4cd7-bb69-3c6fe60c8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8BBACF-2803-4804-8D16-F27F325B2B1D}"/>
</file>

<file path=customXml/itemProps2.xml><?xml version="1.0" encoding="utf-8"?>
<ds:datastoreItem xmlns:ds="http://schemas.openxmlformats.org/officeDocument/2006/customXml" ds:itemID="{B857E2A3-5318-4F6B-85CA-3FD8D2CF9B98}"/>
</file>

<file path=customXml/itemProps3.xml><?xml version="1.0" encoding="utf-8"?>
<ds:datastoreItem xmlns:ds="http://schemas.openxmlformats.org/officeDocument/2006/customXml" ds:itemID="{D83A5035-8CA3-44CD-B960-C443973A01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Home</vt:lpstr>
      <vt:lpstr>Understanding your statement</vt:lpstr>
      <vt:lpstr>Example payment 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Smith</dc:creator>
  <cp:lastModifiedBy>Daniel Marson</cp:lastModifiedBy>
  <dcterms:created xsi:type="dcterms:W3CDTF">2021-05-07T09:33:25Z</dcterms:created>
  <dcterms:modified xsi:type="dcterms:W3CDTF">2021-05-24T22:05:51Z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0x0101004A76D4283C12A8438837A2EF44E3185C</vt:lpwstr>
  </property>
</Properties>
</file>